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990" yWindow="-290" windowWidth="16520" windowHeight="1102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30" i="1"/>
  <c r="F29"/>
  <c r="E29"/>
  <c r="F28"/>
  <c r="E28"/>
  <c r="F27"/>
  <c r="D27"/>
  <c r="D26"/>
  <c r="F25"/>
  <c r="D25"/>
  <c r="D24"/>
  <c r="F23"/>
  <c r="F14"/>
  <c r="F22"/>
  <c r="E22"/>
  <c r="D21"/>
  <c r="D20"/>
  <c r="D18"/>
  <c r="F18" s="1"/>
  <c r="D19"/>
  <c r="D14"/>
  <c r="C31" l="1"/>
  <c r="B32"/>
  <c r="B31"/>
  <c r="C32" l="1"/>
  <c r="D31"/>
  <c r="F31" s="1"/>
  <c r="F30"/>
  <c r="F26"/>
  <c r="F24"/>
  <c r="F21"/>
  <c r="F20"/>
  <c r="F19"/>
  <c r="E23"/>
  <c r="F16"/>
  <c r="D16" l="1"/>
  <c r="C16"/>
  <c r="B16"/>
</calcChain>
</file>

<file path=xl/sharedStrings.xml><?xml version="1.0" encoding="utf-8"?>
<sst xmlns="http://schemas.openxmlformats.org/spreadsheetml/2006/main" count="59" uniqueCount="36">
  <si>
    <t>Отчет об исполнении сметы доходов и расходов</t>
  </si>
  <si>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</si>
  <si>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</si>
  <si>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</si>
  <si>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</si>
  <si>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</si>
  <si>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</si>
  <si>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Остаток средств на начало года:</t>
  </si>
  <si>
    <t>-</t>
  </si>
  <si>
    <t>Доходы:</t>
  </si>
  <si>
    <t>Членские взносы арбитражных управляющих</t>
  </si>
  <si>
    <t>Прочие доходы</t>
  </si>
  <si>
    <t>Итого доходов</t>
  </si>
  <si>
    <t>Расходы:</t>
  </si>
  <si>
    <t>Заработная плата и налоги с ФОТ административно-управляющего персонала</t>
  </si>
  <si>
    <t>Канцелярские расходы, содержание офисной техники, материалы</t>
  </si>
  <si>
    <t>Почтовые расходы</t>
  </si>
  <si>
    <t>Аренда помещения</t>
  </si>
  <si>
    <t>Телефон, интернет</t>
  </si>
  <si>
    <t>Услуги банка</t>
  </si>
  <si>
    <t>Членские взносы в РСОАУ</t>
  </si>
  <si>
    <t>Лицензии, ЭЦП, ПО</t>
  </si>
  <si>
    <t>Услуги по привлечению АУ, рассмотрение жалоб и прочие</t>
  </si>
  <si>
    <t>Прочие</t>
  </si>
  <si>
    <t>Итого расходов</t>
  </si>
  <si>
    <t>Остаток средств на конец года:</t>
  </si>
  <si>
    <t>В %</t>
  </si>
  <si>
    <t>Утвержден Советом НП «ЦФОП АПК»</t>
  </si>
  <si>
    <t>Некоммерческого партнерства «Центр финансового оздоровления предприятий агропромышленного комплекса»</t>
  </si>
  <si>
    <t>Представил: Директор НП «ЦФОП АПК»            _____________________   / А.И. Полонянкин /</t>
  </si>
  <si>
    <t>Страхование компенсационного фонда, финансовых рисков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</si>
  <si>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</si>
  <si>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за 2017 год</t>
  </si>
  <si>
    <t>Амортизация имущества</t>
  </si>
  <si>
    <t>Расходы на рекламу</t>
  </si>
  <si>
    <t>"03" апреля 2018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</si>
</sst>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9" fontId="4" fillId="0" borderId="6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9" fontId="5" fillId="0" borderId="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5" xfId="0" applyNumberFormat="1" applyFont="1" applyBorder="1" applyAlignment="1">
      <alignment horizontal="center" vertical="top" wrapText="1"/>
    </xf>
    <xf numFmtId="9" fontId="4" fillId="0" borderId="5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164" fontId="4" fillId="0" borderId="13" xfId="0" applyNumberFormat="1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9" fontId="4" fillId="0" borderId="12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164" fontId="5" fillId="0" borderId="1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abSelected="1" workbookViewId="0">
      <selection activeCell="H12" sqref="H12"/>
    </sheetView>
  </sheetViews>
  <sheetFormatPr defaultRowHeight="14.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>
      <c r="A1" s="27" t="s">
        <v>0</v>
      </c>
      <c r="B1" s="27"/>
      <c r="C1" s="27"/>
      <c r="D1" s="27"/>
      <c r="E1" s="27"/>
      <c r="F1" s="27"/>
    </row>
    <row r="2" spans="1:6" ht="15" customHeight="1">
      <c r="A2" s="28" t="s">
        <v>28</v>
      </c>
      <c r="B2" s="28"/>
      <c r="C2" s="28"/>
      <c r="D2" s="28"/>
      <c r="E2" s="28"/>
      <c r="F2" s="28"/>
    </row>
    <row r="3" spans="1:6">
      <c r="A3" s="27" t="s">
        <v>32</v>
      </c>
      <c r="B3" s="27"/>
      <c r="C3" s="27"/>
      <c r="D3" s="27"/>
      <c r="E3" s="27"/>
      <c r="F3" s="27"/>
    </row>
    <row r="4" spans="1:6">
      <c r="A4" s="29"/>
      <c r="B4" s="29"/>
      <c r="C4" s="29"/>
      <c r="D4" s="29"/>
      <c r="E4" s="29"/>
      <c r="F4" s="29"/>
    </row>
    <row r="5" spans="1:6">
      <c r="A5" s="30" t="s">
        <v>27</v>
      </c>
      <c r="B5" s="31"/>
      <c r="C5" s="31"/>
      <c r="D5" s="31"/>
      <c r="E5" s="31"/>
      <c r="F5" s="31"/>
    </row>
    <row r="6" spans="1:6">
      <c r="A6" s="30" t="s">
        <v>35</v>
      </c>
      <c r="B6" s="30"/>
      <c r="C6" s="30"/>
      <c r="D6" s="30"/>
      <c r="E6" s="30"/>
      <c r="F6" s="30"/>
    </row>
    <row r="7" spans="1:6" ht="15" thickBot="1">
      <c r="A7" s="1"/>
    </row>
    <row r="8" spans="1:6" ht="20.149999999999999" customHeight="1" thickBot="1">
      <c r="A8" s="33" t="s">
        <v>1</v>
      </c>
      <c r="B8" s="33" t="s">
        <v>2</v>
      </c>
      <c r="C8" s="33" t="s">
        <v>3</v>
      </c>
      <c r="D8" s="36" t="s">
        <v>4</v>
      </c>
      <c r="E8" s="37"/>
      <c r="F8" s="38"/>
    </row>
    <row r="9" spans="1:6" ht="20.149999999999999" customHeight="1" thickBot="1">
      <c r="A9" s="34"/>
      <c r="B9" s="34"/>
      <c r="C9" s="34"/>
      <c r="D9" s="36" t="s">
        <v>5</v>
      </c>
      <c r="E9" s="38"/>
      <c r="F9" s="33" t="s">
        <v>26</v>
      </c>
    </row>
    <row r="10" spans="1:6" ht="20.149999999999999" customHeight="1">
      <c r="A10" s="34"/>
      <c r="B10" s="34"/>
      <c r="C10" s="34"/>
      <c r="D10" s="39" t="s">
        <v>31</v>
      </c>
      <c r="E10" s="41" t="s">
        <v>6</v>
      </c>
      <c r="F10" s="34"/>
    </row>
    <row r="11" spans="1:6" ht="20.149999999999999" customHeight="1" thickBot="1">
      <c r="A11" s="35"/>
      <c r="B11" s="35"/>
      <c r="C11" s="35"/>
      <c r="D11" s="40"/>
      <c r="E11" s="42"/>
      <c r="F11" s="35"/>
    </row>
    <row r="12" spans="1:6" ht="20.149999999999999" customHeight="1" thickBot="1">
      <c r="A12" s="2" t="s">
        <v>7</v>
      </c>
      <c r="B12" s="7">
        <v>12394</v>
      </c>
      <c r="C12" s="21">
        <v>4317</v>
      </c>
      <c r="D12" s="8" t="s">
        <v>8</v>
      </c>
      <c r="E12" s="8" t="s">
        <v>8</v>
      </c>
      <c r="F12" s="3" t="s">
        <v>8</v>
      </c>
    </row>
    <row r="13" spans="1:6" ht="20.149999999999999" customHeight="1" thickBot="1">
      <c r="A13" s="4" t="s">
        <v>9</v>
      </c>
      <c r="B13" s="8"/>
      <c r="C13" s="8"/>
      <c r="D13" s="8"/>
      <c r="E13" s="8"/>
      <c r="F13" s="3"/>
    </row>
    <row r="14" spans="1:6" ht="20.149999999999999" customHeight="1" thickBot="1">
      <c r="A14" s="6" t="s">
        <v>10</v>
      </c>
      <c r="B14" s="9">
        <v>17520</v>
      </c>
      <c r="C14" s="9">
        <v>18424</v>
      </c>
      <c r="D14" s="9">
        <f>C14-B14</f>
        <v>904</v>
      </c>
      <c r="E14" s="9" t="s">
        <v>8</v>
      </c>
      <c r="F14" s="5">
        <f>D14/B14</f>
        <v>5.1598173515981734E-2</v>
      </c>
    </row>
    <row r="15" spans="1:6" ht="20.149999999999999" customHeight="1" thickBot="1">
      <c r="A15" s="2" t="s">
        <v>11</v>
      </c>
      <c r="B15" s="9" t="s">
        <v>8</v>
      </c>
      <c r="C15" s="9"/>
      <c r="D15" s="9" t="s">
        <v>8</v>
      </c>
      <c r="E15" s="9" t="s">
        <v>8</v>
      </c>
      <c r="F15" s="5"/>
    </row>
    <row r="16" spans="1:6" ht="20.149999999999999" customHeight="1" thickBot="1">
      <c r="A16" s="10" t="s">
        <v>12</v>
      </c>
      <c r="B16" s="7">
        <f>SUM(B14:B15)</f>
        <v>17520</v>
      </c>
      <c r="C16" s="7">
        <f>SUM(C14:C15)</f>
        <v>18424</v>
      </c>
      <c r="D16" s="7">
        <f>D14</f>
        <v>904</v>
      </c>
      <c r="E16" s="7" t="s">
        <v>8</v>
      </c>
      <c r="F16" s="11">
        <f>F14</f>
        <v>5.1598173515981734E-2</v>
      </c>
    </row>
    <row r="17" spans="1:6" ht="20.149999999999999" customHeight="1" thickBot="1">
      <c r="A17" s="4" t="s">
        <v>13</v>
      </c>
      <c r="B17" s="8" t="s">
        <v>8</v>
      </c>
      <c r="C17" s="8"/>
      <c r="D17" s="8" t="s">
        <v>8</v>
      </c>
      <c r="E17" s="8" t="s">
        <v>8</v>
      </c>
      <c r="F17" s="3" t="s">
        <v>8</v>
      </c>
    </row>
    <row r="18" spans="1:6" ht="27.75" customHeight="1" thickBot="1">
      <c r="A18" s="12" t="s">
        <v>14</v>
      </c>
      <c r="B18" s="13">
        <v>3500</v>
      </c>
      <c r="C18" s="13">
        <v>3811</v>
      </c>
      <c r="D18" s="13">
        <f>B18-C18</f>
        <v>-311</v>
      </c>
      <c r="E18" s="13" t="s">
        <v>8</v>
      </c>
      <c r="F18" s="24">
        <f>D18/B18</f>
        <v>-8.8857142857142857E-2</v>
      </c>
    </row>
    <row r="19" spans="1:6" ht="27.75" customHeight="1" thickBot="1">
      <c r="A19" s="12" t="s">
        <v>15</v>
      </c>
      <c r="B19" s="13">
        <v>450</v>
      </c>
      <c r="C19" s="13">
        <v>1029</v>
      </c>
      <c r="D19" s="13">
        <f>B19-C19</f>
        <v>-579</v>
      </c>
      <c r="E19" s="25" t="s">
        <v>8</v>
      </c>
      <c r="F19" s="24">
        <f t="shared" ref="F19:F21" si="0">D19/B19</f>
        <v>-1.2866666666666666</v>
      </c>
    </row>
    <row r="20" spans="1:6" ht="20.149999999999999" customHeight="1" thickBot="1">
      <c r="A20" s="14" t="s">
        <v>16</v>
      </c>
      <c r="B20" s="15">
        <v>330</v>
      </c>
      <c r="C20" s="15">
        <v>418</v>
      </c>
      <c r="D20" s="13">
        <f>B20-C20</f>
        <v>-88</v>
      </c>
      <c r="E20" s="15" t="s">
        <v>8</v>
      </c>
      <c r="F20" s="18">
        <f t="shared" si="0"/>
        <v>-0.26666666666666666</v>
      </c>
    </row>
    <row r="21" spans="1:6" ht="20.149999999999999" customHeight="1" thickBot="1">
      <c r="A21" s="2" t="s">
        <v>17</v>
      </c>
      <c r="B21" s="9">
        <v>700</v>
      </c>
      <c r="C21" s="22">
        <v>1333</v>
      </c>
      <c r="D21" s="13">
        <f>B21-C21</f>
        <v>-633</v>
      </c>
      <c r="E21" s="22" t="s">
        <v>8</v>
      </c>
      <c r="F21" s="24">
        <f t="shared" si="0"/>
        <v>-0.90428571428571425</v>
      </c>
    </row>
    <row r="22" spans="1:6" ht="20.149999999999999" customHeight="1" thickBot="1">
      <c r="A22" s="2" t="s">
        <v>33</v>
      </c>
      <c r="B22" s="9">
        <v>2160</v>
      </c>
      <c r="C22" s="22">
        <v>1746</v>
      </c>
      <c r="D22" s="23"/>
      <c r="E22" s="22">
        <f>B22-C22</f>
        <v>414</v>
      </c>
      <c r="F22" s="24">
        <f>E22/B22</f>
        <v>0.19166666666666668</v>
      </c>
    </row>
    <row r="23" spans="1:6" ht="20.149999999999999" customHeight="1" thickBot="1">
      <c r="A23" s="2" t="s">
        <v>18</v>
      </c>
      <c r="B23" s="9">
        <v>100</v>
      </c>
      <c r="C23" s="22">
        <v>88</v>
      </c>
      <c r="D23" s="23" t="s">
        <v>8</v>
      </c>
      <c r="E23" s="22">
        <f>B23-C23</f>
        <v>12</v>
      </c>
      <c r="F23" s="24">
        <f>E23/B23</f>
        <v>0.12</v>
      </c>
    </row>
    <row r="24" spans="1:6" ht="20.149999999999999" customHeight="1" thickBot="1">
      <c r="A24" s="2" t="s">
        <v>19</v>
      </c>
      <c r="B24" s="9">
        <v>50</v>
      </c>
      <c r="C24" s="22">
        <v>60</v>
      </c>
      <c r="D24" s="23">
        <f>B24-C24</f>
        <v>-10</v>
      </c>
      <c r="E24" s="22" t="s">
        <v>8</v>
      </c>
      <c r="F24" s="24">
        <f>D24/B24</f>
        <v>-0.2</v>
      </c>
    </row>
    <row r="25" spans="1:6" ht="20.149999999999999" customHeight="1" thickBot="1">
      <c r="A25" s="2" t="s">
        <v>20</v>
      </c>
      <c r="B25" s="9">
        <v>396</v>
      </c>
      <c r="C25" s="22">
        <v>456</v>
      </c>
      <c r="D25" s="23">
        <f>B25-C25</f>
        <v>-60</v>
      </c>
      <c r="E25" s="22" t="s">
        <v>8</v>
      </c>
      <c r="F25" s="24">
        <f>D25/B25</f>
        <v>-0.15151515151515152</v>
      </c>
    </row>
    <row r="26" spans="1:6" ht="20.149999999999999" customHeight="1" thickBot="1">
      <c r="A26" s="2" t="s">
        <v>21</v>
      </c>
      <c r="B26" s="9">
        <v>300</v>
      </c>
      <c r="C26" s="22">
        <v>324</v>
      </c>
      <c r="D26" s="23">
        <f>B26-C26</f>
        <v>-24</v>
      </c>
      <c r="E26" s="22" t="s">
        <v>8</v>
      </c>
      <c r="F26" s="24">
        <f>D26/B26</f>
        <v>-0.08</v>
      </c>
    </row>
    <row r="27" spans="1:6" ht="18" customHeight="1" thickBot="1">
      <c r="A27" s="2" t="s">
        <v>22</v>
      </c>
      <c r="B27" s="9">
        <v>2800</v>
      </c>
      <c r="C27" s="22">
        <v>4712</v>
      </c>
      <c r="D27" s="23">
        <f>B27-C27</f>
        <v>-1912</v>
      </c>
      <c r="E27" s="22" t="s">
        <v>8</v>
      </c>
      <c r="F27" s="24">
        <f>D27/B27</f>
        <v>-0.68285714285714283</v>
      </c>
    </row>
    <row r="28" spans="1:6" ht="20.149999999999999" customHeight="1" thickBot="1">
      <c r="A28" s="2" t="s">
        <v>30</v>
      </c>
      <c r="B28" s="9">
        <v>500</v>
      </c>
      <c r="C28" s="22">
        <v>218</v>
      </c>
      <c r="D28" s="23" t="s">
        <v>8</v>
      </c>
      <c r="E28" s="22">
        <f>B28-C28</f>
        <v>282</v>
      </c>
      <c r="F28" s="24">
        <f>E28/B28</f>
        <v>0.56399999999999995</v>
      </c>
    </row>
    <row r="29" spans="1:6" ht="20.149999999999999" customHeight="1" thickBot="1">
      <c r="A29" s="2" t="s">
        <v>34</v>
      </c>
      <c r="B29" s="9">
        <v>115</v>
      </c>
      <c r="C29" s="22">
        <v>81</v>
      </c>
      <c r="D29" s="23"/>
      <c r="E29" s="22">
        <f>B29-C29</f>
        <v>34</v>
      </c>
      <c r="F29" s="24">
        <f>E29/B29</f>
        <v>0.29565217391304349</v>
      </c>
    </row>
    <row r="30" spans="1:6" ht="20.149999999999999" customHeight="1" thickBot="1">
      <c r="A30" s="2" t="s">
        <v>23</v>
      </c>
      <c r="B30" s="9">
        <v>500</v>
      </c>
      <c r="C30" s="22">
        <v>1431</v>
      </c>
      <c r="D30" s="23">
        <f>B30-C30</f>
        <v>-931</v>
      </c>
      <c r="E30" s="22" t="s">
        <v>8</v>
      </c>
      <c r="F30" s="24">
        <f>D30/B30</f>
        <v>-1.8620000000000001</v>
      </c>
    </row>
    <row r="31" spans="1:6" ht="20.149999999999999" customHeight="1" thickBot="1">
      <c r="A31" s="16" t="s">
        <v>24</v>
      </c>
      <c r="B31" s="17">
        <f>SUM(B18:B30)</f>
        <v>11901</v>
      </c>
      <c r="C31" s="17">
        <f>SUM(C18:C30)</f>
        <v>15707</v>
      </c>
      <c r="D31" s="23">
        <f>B31-C31</f>
        <v>-3806</v>
      </c>
      <c r="E31" s="17"/>
      <c r="F31" s="24">
        <f>D31/B31</f>
        <v>-0.31980505839845391</v>
      </c>
    </row>
    <row r="32" spans="1:6" ht="20.149999999999999" customHeight="1" thickBot="1">
      <c r="A32" s="14" t="s">
        <v>25</v>
      </c>
      <c r="B32" s="19">
        <f>B12+B16-B31</f>
        <v>18013</v>
      </c>
      <c r="C32" s="19">
        <f>C12+C16-C31</f>
        <v>7034</v>
      </c>
      <c r="D32" s="20" t="s">
        <v>8</v>
      </c>
      <c r="E32" s="26"/>
      <c r="F32" s="24"/>
    </row>
    <row r="35" spans="1:6">
      <c r="A35" s="32" t="s">
        <v>29</v>
      </c>
      <c r="B35" s="32"/>
      <c r="C35" s="32"/>
      <c r="D35" s="32"/>
      <c r="E35" s="32"/>
      <c r="F35" s="32"/>
    </row>
  </sheetData>
  <mergeCells count="15">
    <mergeCell ref="A35:F35"/>
    <mergeCell ref="A8:A11"/>
    <mergeCell ref="B8:B11"/>
    <mergeCell ref="C8:C11"/>
    <mergeCell ref="D8:F8"/>
    <mergeCell ref="D9:E9"/>
    <mergeCell ref="F9:F11"/>
    <mergeCell ref="D10:D11"/>
    <mergeCell ref="E10:E11"/>
    <mergeCell ref="A1:F1"/>
    <mergeCell ref="A2:F2"/>
    <mergeCell ref="A3:F3"/>
    <mergeCell ref="A4:F4"/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2018-03-28T12:18:40Z</cp:lastPrinted>
  <dcterms:created xsi:type="dcterms:W3CDTF">2016-12-20T08:34:37Z</dcterms:created>
  <dcterms:modified xsi:type="dcterms:W3CDTF">2018-04-10T08:26:29Z</dcterms:modified>
</cp:coreProperties>
</file>